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06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79" firstSheet="0" activeTab="0"/>
  </bookViews>
  <sheets>
    <sheet name="Сводный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<sst xmlns="http://schemas.openxmlformats.org/spreadsheetml/2006/main" count="45" uniqueCount="39">
  <si>
    <r>
      <t>Общество с Ограниченной Ответственностью</t>
    </r>
    <r>
      <rPr>
        <sz val="11"/>
        <color rgb="FF000000"/>
        <rFont val="Calibri"/>
        <family val="2"/>
        <charset val="204"/>
      </rPr>
      <t>«Термогрупп»</t>
    </r>
  </si>
  <si>
    <t>ИНН/КПП  9103000224/910301001</t>
  </si>
  <si>
    <r>
      <t>Р/сч 40702810242680041909</t>
    </r>
    <r>
      <rPr>
        <sz val="11"/>
        <color rgb="FF000000"/>
        <rFont val="Liberation Serif;Times New Roman"/>
        <family val="1"/>
        <charset val="204"/>
      </rPr>
      <t>; БИК 044525607</t>
    </r>
  </si>
  <si>
    <r>
      <t>298600, Республика Крым г. Ялта, ул.</t>
    </r>
    <r>
      <rPr>
        <sz val="11"/>
        <color rgb="FF00000A"/>
        <rFont val="Liberation Serif;Times New Roman"/>
        <family val="1"/>
        <charset val="204"/>
      </rPr>
      <t>Васильева 19,</t>
    </r>
    <r>
      <rPr>
        <sz val="11"/>
        <color rgb="FF000000"/>
        <rFont val="Calibri"/>
        <family val="2"/>
        <charset val="204"/>
      </rPr>
      <t>оф. 212</t>
    </r>
  </si>
  <si>
    <r>
      <t>тел.</t>
    </r>
    <r>
      <rPr>
        <sz val="11"/>
        <color rgb="FF00000A"/>
        <rFont val="Liberation Serif;Times New Roman"/>
        <family val="1"/>
        <charset val="204"/>
      </rPr>
      <t>:</t>
    </r>
    <r>
      <rPr>
        <sz val="11"/>
        <color rgb="FF000000"/>
        <rFont val="Calibri"/>
        <family val="2"/>
        <charset val="204"/>
      </rPr>
      <t>+38(0654) 271737, +7 (978) 733-57-95; +7 (978) 911-60-11</t>
    </r>
  </si>
  <si>
    <t>www.termo-group.ru e-mail: info@termo-group.ru;</t>
  </si>
  <si>
    <t>Общий прайс-лист на продукцию производителя  ООО «Лиом плюс»</t>
  </si>
  <si>
    <t>Цены действуют с</t>
  </si>
  <si>
    <t>Счетчики воды</t>
  </si>
  <si>
    <t>Наименование</t>
  </si>
  <si>
    <t>Ду,мм</t>
  </si>
  <si>
    <t>от 20 шт.</t>
  </si>
  <si>
    <t>от 100 шт.</t>
  </si>
  <si>
    <t>от 300 шт.</t>
  </si>
  <si>
    <t>От 1000 шт.</t>
  </si>
  <si>
    <r>
      <t>Счетчик воды «ТРИТОН-УЛЬТРА» КВг, КВх, КВУ  1,5    (в латунном корпусе)</t>
    </r>
    <r>
      <rPr>
        <i val="true"/>
        <sz val="8"/>
        <color rgb="FFFF0000"/>
        <rFont val="Arial"/>
        <family val="2"/>
        <charset val="204"/>
      </rPr>
      <t>интервал - 6 лет</t>
    </r>
  </si>
  <si>
    <t>Ду 15</t>
  </si>
  <si>
    <r>
      <t>Счетчик воды «ТРИТОН-УЛЬТРА» КВг, Квх, КВУ 1,5i    (в латунном корпусе с импульсным выходом)</t>
    </r>
    <r>
      <rPr>
        <i val="true"/>
        <sz val="8"/>
        <color rgb="FFFF0000"/>
        <rFont val="Arial"/>
        <family val="2"/>
        <charset val="204"/>
      </rPr>
      <t>интервал - 6 лет</t>
    </r>
  </si>
  <si>
    <r>
      <t>Счетчик воды «ТРИТОН-УЛЬТРА» КВг, Квх, КВУ 2,5    (в латунном корпусе)</t>
    </r>
    <r>
      <rPr>
        <i val="true"/>
        <sz val="8"/>
        <color rgb="FFFF0000"/>
        <rFont val="Arial"/>
        <family val="2"/>
        <charset val="204"/>
      </rPr>
      <t>интервал - 6 лет</t>
    </r>
  </si>
  <si>
    <t>Счетчик воды "НОВАТОР" ЛК-25Г, ЛК-25Х</t>
  </si>
  <si>
    <t>Ду 25</t>
  </si>
  <si>
    <t>Счетчик воды "НОВАТОР" ЛК-32Г, ЛК-32Х</t>
  </si>
  <si>
    <t>Ду 32</t>
  </si>
  <si>
    <t>Счетчики газа</t>
  </si>
  <si>
    <t>Дюйм</t>
  </si>
  <si>
    <t>до 120</t>
  </si>
  <si>
    <t>от 121 до 360 шт.</t>
  </si>
  <si>
    <t>от 361 до 600 шт.</t>
  </si>
  <si>
    <t>свыше 601 шт.</t>
  </si>
  <si>
    <t>Счетчик газа «ТРИТОН ГАЗ» диафрагменный (СГМ) 1.6, 2.5, 4</t>
  </si>
  <si>
    <t>3/4 ; 1 ;  1 1/4</t>
  </si>
  <si>
    <t>Счетчик газа «ТРИТОН ГАЗ» ротационный (СГР) 2,5 ; 4 ; 6(сварка)</t>
  </si>
  <si>
    <t>Ду 20</t>
  </si>
  <si>
    <t>Трубопроводная арматура</t>
  </si>
  <si>
    <t>Комплект монтажных частей</t>
  </si>
  <si>
    <t>Все цены приведены за 1 единицу(шт.) товара, с учетом 18 % НДС и носят ознакомительный характер.</t>
  </si>
  <si>
    <r>
      <t>Стоимость теплосчетчиков расчитывается относительно курса</t>
    </r>
    <r>
      <rPr>
        <b val="true"/>
        <sz val="7.5"/>
        <color rgb="FF000000"/>
        <rFont val="Calibri"/>
        <family val="2"/>
        <charset val="204"/>
      </rPr>
      <t>ЕВРО  ЦБ</t>
    </r>
    <r>
      <rPr>
        <b val="true"/>
        <i val="true"/>
        <sz val="7.5"/>
        <color rgb="FF000000"/>
        <rFont val="Arial"/>
        <family val="2"/>
        <charset val="204"/>
      </rPr>
      <t>на день выставления счета</t>
    </r>
  </si>
  <si>
    <t>курс: 1EUR =</t>
  </si>
  <si>
    <t>В связи со значительными колебаниями курса EUR цена на счётчики тепла TRITON и Senso Star2 может корректироваться. Уточняйте цену на день оформления заказа.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</si>
</sst>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&quot;р.&quot;"/>
    <numFmt numFmtId="167" formatCode="#,##0&quot;р.&quot;;[RED]\-#,##0&quot;р.&quot;"/>
    <numFmt numFmtId="168" formatCode="# ?/?"/>
    <numFmt numFmtId="169" formatCode="#,##0.00&quot;р.&quot;"/>
  </numFmts>
  <fonts count="2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0"/>
      <color rgb="FF000000"/>
      <name val="Arial"/>
      <family val="2"/>
      <charset val="204"/>
    </font>
    <font>
      <sz val="11"/>
      <color rgb="FF00000A"/>
      <name val="Liberation Serif;Times New Roman"/>
      <family val="1"/>
      <charset val="204"/>
    </font>
    <font>
      <sz val="11"/>
      <color rgb="FF000000"/>
      <name val="Liberation Serif;Times New Roman"/>
      <family val="1"/>
      <charset val="204"/>
    </font>
    <font>
      <sz val="10"/>
      <color rgb="FF000000"/>
      <name val="Arial"/>
      <family val="2"/>
      <charset val="204"/>
    </font>
    <font>
      <u val="single"/>
      <sz val="11"/>
      <color rgb="FF0000FF"/>
      <name val="Calibri"/>
      <family val="2"/>
      <charset val="204"/>
    </font>
    <font>
      <b val="true"/>
      <i val="true"/>
      <sz val="12"/>
      <color rgb="FF0033CC"/>
      <name val="Arial"/>
      <family val="2"/>
      <charset val="204"/>
    </font>
    <font>
      <sz val="12"/>
      <color rgb="FF000000"/>
      <name val="Calibri"/>
      <family val="2"/>
      <charset val="204"/>
    </font>
    <font>
      <b val="true"/>
      <sz val="10"/>
      <color rgb="FF000000"/>
      <name val="Arial"/>
      <family val="2"/>
      <charset val="204"/>
    </font>
    <font>
      <b val="true"/>
      <sz val="9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i val="true"/>
      <sz val="8"/>
      <color rgb="FFFF0000"/>
      <name val="Arial"/>
      <family val="2"/>
      <charset val="204"/>
    </font>
    <font>
      <b val="true"/>
      <i val="true"/>
      <sz val="8"/>
      <color rgb="FF000000"/>
      <name val="Arial"/>
      <family val="2"/>
      <charset val="204"/>
    </font>
    <font>
      <i val="true"/>
      <sz val="8"/>
      <name val="Arial"/>
      <family val="2"/>
      <charset val="204"/>
    </font>
    <font>
      <i val="true"/>
      <u val="single"/>
      <sz val="10"/>
      <color rgb="FF000000"/>
      <name val="Arial"/>
      <family val="2"/>
      <charset val="204"/>
    </font>
    <font>
      <b val="true"/>
      <i val="true"/>
      <sz val="7.5"/>
      <color rgb="FF000000"/>
      <name val="Arial"/>
      <family val="2"/>
      <charset val="204"/>
    </font>
    <font>
      <b val="true"/>
      <sz val="7.5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 val="true"/>
      <sz val="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DBE5F1"/>
      </patternFill>
    </fill>
    <fill>
      <patternFill patternType="solid">
        <fgColor rgb="FFFFFFFF"/>
        <bgColor rgb="FFFFFFCC"/>
      </patternFill>
    </fill>
    <fill>
      <patternFill patternType="solid">
        <fgColor rgb="FFDBE5F1"/>
        <bgColor rgb="FFDCE6F2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2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6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22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BE5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0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57240</xdr:colOff>
      <xdr:row>0</xdr:row>
      <xdr:rowOff>66600</xdr:rowOff>
    </xdr:from>
    <xdr:to>
      <xdr:col>0</xdr:col>
      <xdr:colOff>2936880</xdr:colOff>
      <xdr:row>2</xdr:row>
      <xdr:rowOff>210960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57240" y="66600"/>
          <a:ext cx="2879640" cy="719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1" width="41.8571428571429"/>
    <col collapsed="false" hidden="false" max="2" min="2" style="1" width="7.71428571428571"/>
    <col collapsed="false" hidden="false" max="3" min="3" style="1" width="7.29081632653061"/>
    <col collapsed="false" hidden="false" max="4" min="4" style="1" width="9.70918367346939"/>
    <col collapsed="false" hidden="false" max="5" min="5" style="1" width="10"/>
    <col collapsed="false" hidden="false" max="6" min="6" style="1" width="10.7091836734694"/>
    <col collapsed="false" hidden="false" max="7" min="7" style="1" width="10.4234693877551"/>
    <col collapsed="false" hidden="false" max="1025" min="8" style="1" width="9.14285714285714"/>
  </cols>
  <sheetData>
    <row r="1" customFormat="false" ht="24.45" hidden="false" customHeight="false" outlineLevel="0" collapsed="false">
      <c r="A1" s="2"/>
      <c r="B1" s="3" t="s">
        <v>0</v>
      </c>
      <c r="C1" s="0"/>
      <c r="D1" s="0"/>
      <c r="E1" s="0"/>
      <c r="F1" s="0"/>
      <c r="G1" s="0"/>
      <c r="H1" s="0"/>
    </row>
    <row r="2" customFormat="false" ht="20.85" hidden="false" customHeight="true" outlineLevel="0" collapsed="false">
      <c r="A2" s="4"/>
      <c r="B2" s="5" t="s">
        <v>1</v>
      </c>
      <c r="C2" s="0"/>
      <c r="D2" s="0"/>
      <c r="E2" s="0"/>
      <c r="F2" s="0"/>
      <c r="G2" s="0"/>
      <c r="H2" s="0"/>
    </row>
    <row r="3" customFormat="false" ht="24.45" hidden="false" customHeight="false" outlineLevel="0" collapsed="false">
      <c r="A3" s="2"/>
      <c r="B3" s="5" t="s">
        <v>2</v>
      </c>
      <c r="C3" s="0"/>
      <c r="D3" s="0"/>
      <c r="E3" s="0"/>
      <c r="F3" s="0"/>
      <c r="G3" s="0"/>
      <c r="H3" s="0"/>
    </row>
    <row r="4" customFormat="false" ht="14.9" hidden="false" customHeight="false" outlineLevel="0" collapsed="false">
      <c r="A4" s="6"/>
      <c r="B4" s="5" t="s">
        <v>3</v>
      </c>
      <c r="C4" s="0"/>
      <c r="D4" s="0"/>
      <c r="E4" s="0"/>
      <c r="F4" s="0"/>
      <c r="G4" s="0"/>
      <c r="H4" s="0"/>
    </row>
    <row r="5" customFormat="false" ht="14.9" hidden="false" customHeight="false" outlineLevel="0" collapsed="false">
      <c r="A5" s="7"/>
      <c r="B5" s="5" t="s">
        <v>4</v>
      </c>
      <c r="C5" s="0"/>
      <c r="D5" s="0"/>
      <c r="E5" s="0"/>
      <c r="F5" s="0"/>
      <c r="G5" s="0"/>
      <c r="H5" s="0"/>
    </row>
    <row r="6" customFormat="false" ht="13.8" hidden="false" customHeight="false" outlineLevel="0" collapsed="false">
      <c r="A6" s="8"/>
      <c r="B6" s="5" t="s">
        <v>5</v>
      </c>
      <c r="C6" s="0"/>
      <c r="D6" s="0"/>
      <c r="E6" s="0"/>
      <c r="F6" s="0"/>
      <c r="G6" s="0"/>
      <c r="H6" s="0"/>
    </row>
    <row r="7" customFormat="false" ht="24" hidden="false" customHeight="true" outlineLevel="0" collapsed="false">
      <c r="A7" s="9" t="s">
        <v>6</v>
      </c>
      <c r="B7" s="9"/>
      <c r="C7" s="9"/>
      <c r="D7" s="9"/>
      <c r="E7" s="9"/>
      <c r="F7" s="9"/>
      <c r="G7" s="9"/>
      <c r="H7" s="0"/>
    </row>
    <row r="8" customFormat="false" ht="15" hidden="false" customHeight="true" outlineLevel="0" collapsed="false">
      <c r="A8" s="10" t="s">
        <v>7</v>
      </c>
      <c r="B8" s="11" t="n">
        <v>42522</v>
      </c>
      <c r="C8" s="11"/>
      <c r="D8" s="12"/>
      <c r="E8" s="12"/>
      <c r="F8" s="0"/>
      <c r="G8" s="0"/>
      <c r="H8" s="0"/>
    </row>
    <row r="9" customFormat="false" ht="11.25" hidden="false" customHeight="true" outlineLevel="0" collapsed="false">
      <c r="A9" s="10"/>
      <c r="B9" s="13"/>
      <c r="C9" s="13"/>
      <c r="D9" s="14"/>
      <c r="E9" s="14"/>
      <c r="F9" s="0"/>
      <c r="G9" s="0"/>
      <c r="H9" s="0"/>
    </row>
    <row r="10" customFormat="false" ht="24" hidden="false" customHeight="true" outlineLevel="0" collapsed="false">
      <c r="A10" s="15" t="s">
        <v>8</v>
      </c>
      <c r="B10" s="15"/>
      <c r="C10" s="15"/>
      <c r="D10" s="15"/>
      <c r="E10" s="15"/>
      <c r="F10" s="15"/>
      <c r="G10" s="15"/>
      <c r="H10" s="0"/>
    </row>
    <row r="11" customFormat="false" ht="21" hidden="false" customHeight="true" outlineLevel="0" collapsed="false">
      <c r="A11" s="16" t="s">
        <v>9</v>
      </c>
      <c r="B11" s="16"/>
      <c r="C11" s="16" t="s">
        <v>10</v>
      </c>
      <c r="D11" s="17" t="s">
        <v>11</v>
      </c>
      <c r="E11" s="17" t="s">
        <v>12</v>
      </c>
      <c r="F11" s="17" t="s">
        <v>13</v>
      </c>
      <c r="G11" s="17" t="s">
        <v>14</v>
      </c>
      <c r="H11" s="0"/>
    </row>
    <row r="12" customFormat="false" ht="22.5" hidden="false" customHeight="true" outlineLevel="0" collapsed="false">
      <c r="A12" s="18" t="s">
        <v>15</v>
      </c>
      <c r="B12" s="18"/>
      <c r="C12" s="19" t="s">
        <v>16</v>
      </c>
      <c r="D12" s="20" t="n">
        <v>520</v>
      </c>
      <c r="E12" s="20" t="n">
        <v>500</v>
      </c>
      <c r="F12" s="20" t="n">
        <v>480</v>
      </c>
      <c r="G12" s="21" t="n">
        <v>460</v>
      </c>
      <c r="H12" s="0"/>
    </row>
    <row r="13" customFormat="false" ht="21.75" hidden="false" customHeight="true" outlineLevel="0" collapsed="false">
      <c r="A13" s="18" t="s">
        <v>17</v>
      </c>
      <c r="B13" s="18"/>
      <c r="C13" s="19" t="s">
        <v>16</v>
      </c>
      <c r="D13" s="20" t="n">
        <v>790</v>
      </c>
      <c r="E13" s="20" t="n">
        <v>770</v>
      </c>
      <c r="F13" s="20" t="n">
        <v>750</v>
      </c>
      <c r="G13" s="21" t="n">
        <v>730</v>
      </c>
      <c r="H13" s="0"/>
    </row>
    <row r="14" customFormat="false" ht="23.25" hidden="false" customHeight="true" outlineLevel="0" collapsed="false">
      <c r="A14" s="18" t="s">
        <v>18</v>
      </c>
      <c r="B14" s="18"/>
      <c r="C14" s="19" t="s">
        <v>16</v>
      </c>
      <c r="D14" s="20" t="n">
        <v>810</v>
      </c>
      <c r="E14" s="20" t="n">
        <v>790</v>
      </c>
      <c r="F14" s="20" t="n">
        <v>770</v>
      </c>
      <c r="G14" s="21" t="n">
        <v>750</v>
      </c>
      <c r="H14" s="0"/>
    </row>
    <row r="15" customFormat="false" ht="19.5" hidden="false" customHeight="true" outlineLevel="0" collapsed="false">
      <c r="A15" s="22" t="s">
        <v>19</v>
      </c>
      <c r="B15" s="22"/>
      <c r="C15" s="23" t="s">
        <v>20</v>
      </c>
      <c r="D15" s="24" t="n">
        <f aca="false">48*G29</f>
        <v>3408</v>
      </c>
      <c r="E15" s="24"/>
      <c r="F15" s="24"/>
      <c r="G15" s="24"/>
      <c r="H15" s="0"/>
    </row>
    <row r="16" customFormat="false" ht="20.25" hidden="false" customHeight="true" outlineLevel="0" collapsed="false">
      <c r="A16" s="22" t="s">
        <v>21</v>
      </c>
      <c r="B16" s="22"/>
      <c r="C16" s="23" t="s">
        <v>22</v>
      </c>
      <c r="D16" s="24" t="n">
        <f aca="false">50*G29</f>
        <v>3550</v>
      </c>
      <c r="E16" s="24"/>
      <c r="F16" s="24"/>
      <c r="G16" s="24"/>
      <c r="H16" s="0"/>
    </row>
    <row r="17" customFormat="false" ht="14.25" hidden="false" customHeight="true" outlineLevel="0" collapsed="false">
      <c r="A17" s="25"/>
      <c r="B17" s="25"/>
      <c r="C17" s="25"/>
      <c r="D17" s="25"/>
      <c r="E17" s="25"/>
      <c r="F17" s="25"/>
      <c r="G17" s="25"/>
      <c r="H17" s="0"/>
    </row>
    <row r="18" customFormat="false" ht="11.25" hidden="false" customHeight="true" outlineLevel="0" collapsed="false">
      <c r="A18" s="25"/>
      <c r="B18" s="25"/>
      <c r="C18" s="25"/>
      <c r="D18" s="25"/>
      <c r="E18" s="25"/>
      <c r="F18" s="25"/>
      <c r="G18" s="25"/>
      <c r="H18" s="0"/>
    </row>
    <row r="19" customFormat="false" ht="26.25" hidden="false" customHeight="true" outlineLevel="0" collapsed="false">
      <c r="A19" s="26" t="s">
        <v>23</v>
      </c>
      <c r="B19" s="26"/>
      <c r="C19" s="26"/>
      <c r="D19" s="26"/>
      <c r="E19" s="26"/>
      <c r="F19" s="26"/>
      <c r="G19" s="26"/>
      <c r="H19" s="0"/>
    </row>
    <row r="20" customFormat="false" ht="20.25" hidden="false" customHeight="true" outlineLevel="0" collapsed="false">
      <c r="A20" s="27" t="s">
        <v>9</v>
      </c>
      <c r="B20" s="27"/>
      <c r="C20" s="27" t="s">
        <v>24</v>
      </c>
      <c r="D20" s="28" t="s">
        <v>25</v>
      </c>
      <c r="E20" s="28" t="s">
        <v>26</v>
      </c>
      <c r="F20" s="28" t="s">
        <v>27</v>
      </c>
      <c r="G20" s="29" t="s">
        <v>28</v>
      </c>
      <c r="H20" s="0"/>
    </row>
    <row r="21" customFormat="false" ht="22.5" hidden="false" customHeight="true" outlineLevel="0" collapsed="false">
      <c r="A21" s="22" t="s">
        <v>29</v>
      </c>
      <c r="B21" s="22"/>
      <c r="C21" s="23" t="s">
        <v>30</v>
      </c>
      <c r="D21" s="30" t="n">
        <f aca="false">36*G29</f>
        <v>2556</v>
      </c>
      <c r="E21" s="30" t="n">
        <f aca="false">D21-((D21/100)*3)</f>
        <v>2479.32</v>
      </c>
      <c r="F21" s="30" t="n">
        <f aca="false">D21-((D21/100)*10)</f>
        <v>2300.4</v>
      </c>
      <c r="G21" s="30" t="n">
        <f aca="false">D21-((D21/100)*15)</f>
        <v>2172.6</v>
      </c>
      <c r="H21" s="0"/>
    </row>
    <row r="22" customFormat="false" ht="24" hidden="false" customHeight="true" outlineLevel="0" collapsed="false">
      <c r="A22" s="31" t="s">
        <v>31</v>
      </c>
      <c r="B22" s="31"/>
      <c r="C22" s="32" t="s">
        <v>32</v>
      </c>
      <c r="D22" s="33" t="n">
        <v>2255</v>
      </c>
      <c r="E22" s="33" t="n">
        <v>2050</v>
      </c>
      <c r="F22" s="33" t="n">
        <v>1860</v>
      </c>
      <c r="G22" s="34" t="n">
        <v>1690</v>
      </c>
      <c r="H22" s="0"/>
    </row>
    <row r="23" customFormat="false" ht="20.25" hidden="false" customHeight="true" outlineLevel="0" collapsed="false">
      <c r="A23" s="35"/>
      <c r="B23" s="35"/>
      <c r="C23" s="35"/>
      <c r="D23" s="35"/>
      <c r="E23" s="35"/>
      <c r="F23" s="35"/>
      <c r="G23" s="35"/>
      <c r="H23" s="0"/>
    </row>
    <row r="24" customFormat="false" ht="14.25" hidden="false" customHeight="true" outlineLevel="0" collapsed="false">
      <c r="A24" s="25"/>
      <c r="B24" s="25"/>
      <c r="C24" s="25"/>
      <c r="D24" s="25"/>
      <c r="E24" s="25"/>
      <c r="F24" s="25"/>
      <c r="G24" s="25"/>
      <c r="H24" s="0"/>
    </row>
    <row r="25" customFormat="false" ht="21" hidden="false" customHeight="true" outlineLevel="0" collapsed="false">
      <c r="A25" s="15" t="s">
        <v>33</v>
      </c>
      <c r="B25" s="15"/>
      <c r="C25" s="15"/>
      <c r="D25" s="15"/>
      <c r="E25" s="15"/>
      <c r="F25" s="15"/>
      <c r="G25" s="15"/>
      <c r="H25" s="0"/>
    </row>
    <row r="26" customFormat="false" ht="17.25" hidden="false" customHeight="true" outlineLevel="0" collapsed="false">
      <c r="A26" s="22" t="s">
        <v>34</v>
      </c>
      <c r="B26" s="22"/>
      <c r="C26" s="23" t="s">
        <v>16</v>
      </c>
      <c r="D26" s="36" t="n">
        <f aca="false">G29*1.2</f>
        <v>85.2</v>
      </c>
      <c r="E26" s="36"/>
      <c r="F26" s="36" t="n">
        <f aca="false">G29*1</f>
        <v>71</v>
      </c>
      <c r="G26" s="36"/>
      <c r="H26" s="0"/>
    </row>
    <row r="27" customFormat="false" ht="16.5" hidden="false" customHeight="true" outlineLevel="0" collapsed="false">
      <c r="A27" s="18" t="s">
        <v>34</v>
      </c>
      <c r="B27" s="18"/>
      <c r="C27" s="19" t="s">
        <v>32</v>
      </c>
      <c r="D27" s="21" t="n">
        <v>200</v>
      </c>
      <c r="E27" s="21"/>
      <c r="F27" s="21" t="n">
        <v>190</v>
      </c>
      <c r="G27" s="21"/>
      <c r="H27" s="0"/>
    </row>
    <row r="28" customFormat="false" ht="19.5" hidden="false" customHeight="true" outlineLevel="0" collapsed="false">
      <c r="A28" s="37" t="s">
        <v>35</v>
      </c>
      <c r="B28" s="37"/>
      <c r="C28" s="37"/>
      <c r="D28" s="37"/>
      <c r="E28" s="37"/>
      <c r="F28" s="37"/>
      <c r="G28" s="37"/>
      <c r="H28" s="0"/>
    </row>
    <row r="29" customFormat="false" ht="25.5" hidden="false" customHeight="true" outlineLevel="0" collapsed="false">
      <c r="A29" s="38" t="s">
        <v>36</v>
      </c>
      <c r="B29" s="38"/>
      <c r="C29" s="38"/>
      <c r="D29" s="38"/>
      <c r="E29" s="39" t="n">
        <f aca="false">B8</f>
        <v>42522</v>
      </c>
      <c r="F29" s="40" t="s">
        <v>37</v>
      </c>
      <c r="G29" s="41" t="n">
        <v>71</v>
      </c>
      <c r="H29" s="0"/>
    </row>
    <row r="30" customFormat="false" ht="13.5" hidden="false" customHeight="true" outlineLevel="0" collapsed="false">
      <c r="A30" s="42" t="s">
        <v>38</v>
      </c>
      <c r="B30" s="42"/>
      <c r="C30" s="42"/>
      <c r="D30" s="42"/>
      <c r="E30" s="42"/>
      <c r="F30" s="42"/>
      <c r="G30" s="42"/>
      <c r="H30" s="0"/>
    </row>
    <row r="31" customFormat="false" ht="19.5" hidden="false" customHeight="true" outlineLevel="0" collapsed="false"/>
    <row r="32" customFormat="false" ht="14.25" hidden="false" customHeight="true" outlineLevel="0" collapsed="false"/>
    <row r="33" customFormat="false" ht="23.25" hidden="false" customHeight="true" outlineLevel="0" collapsed="false"/>
    <row r="34" customFormat="false" ht="14.25" hidden="false" customHeight="true" outlineLevel="0" collapsed="false"/>
    <row r="35" customFormat="false" ht="15.75" hidden="false" customHeight="true" outlineLevel="0" collapsed="false"/>
    <row r="36" customFormat="false" ht="16.5" hidden="false" customHeight="true" outlineLevel="0" collapsed="false"/>
    <row r="37" customFormat="false" ht="12" hidden="false" customHeight="true" outlineLevel="0" collapsed="false"/>
    <row r="38" customFormat="false" ht="17.25" hidden="false" customHeight="true" outlineLevel="0" collapsed="false"/>
    <row r="39" customFormat="false" ht="10.5" hidden="false" customHeight="true" outlineLevel="0" collapsed="false"/>
    <row r="40" customFormat="false" ht="19.5" hidden="false" customHeight="true" outlineLevel="0" collapsed="false"/>
    <row r="41" customFormat="false" ht="15.75" hidden="false" customHeight="true" outlineLevel="0" collapsed="false"/>
    <row r="42" customFormat="false" ht="7.5" hidden="false" customHeight="true" outlineLevel="0" collapsed="false"/>
    <row r="45" customFormat="false" ht="9.75" hidden="false" customHeight="tru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9">
    <mergeCell ref="A7:G7"/>
    <mergeCell ref="B8:C8"/>
    <mergeCell ref="D8:E8"/>
    <mergeCell ref="A10:G10"/>
    <mergeCell ref="A11:B11"/>
    <mergeCell ref="A12:B12"/>
    <mergeCell ref="A13:B13"/>
    <mergeCell ref="A14:B14"/>
    <mergeCell ref="A15:B15"/>
    <mergeCell ref="D15:G15"/>
    <mergeCell ref="A16:B16"/>
    <mergeCell ref="D16:G16"/>
    <mergeCell ref="A17:G18"/>
    <mergeCell ref="A19:G19"/>
    <mergeCell ref="A20:B20"/>
    <mergeCell ref="A21:B21"/>
    <mergeCell ref="A22:B22"/>
    <mergeCell ref="A23:G23"/>
    <mergeCell ref="A24:G24"/>
    <mergeCell ref="A25:G25"/>
    <mergeCell ref="A26:B26"/>
    <mergeCell ref="D26:E26"/>
    <mergeCell ref="F26:G26"/>
    <mergeCell ref="A27:B27"/>
    <mergeCell ref="D27:E27"/>
    <mergeCell ref="F27:G27"/>
    <mergeCell ref="A28:G28"/>
    <mergeCell ref="A29:D29"/>
    <mergeCell ref="A30:G3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46209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2014-02-25T12:56:06Z</dcterms:created>
  <dc:creator>1</dc:creator>
  <dc:language>ru-RU</dc:language>
  <cp:lastPrinted>2016-03-31T07:59:07Z</cp:lastPrinted>
  <dcterms:modified xsi:type="dcterms:W3CDTF">2016-07-19T15:44:12Z</dcterms:modified>
  <cp:revision>6</cp:revision>
</cp:coreProperties>
</file>